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bookViews>
    <workbookView xWindow="10860" yWindow="0" windowWidth="20200" windowHeight="188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F23" i="1"/>
  <c r="C23" i="1"/>
  <c r="G23" i="1"/>
  <c r="F22" i="1"/>
  <c r="C22" i="1"/>
  <c r="F21" i="1"/>
  <c r="C21" i="1"/>
  <c r="F20" i="1"/>
  <c r="C20" i="1"/>
  <c r="H22" i="1"/>
  <c r="I22" i="1"/>
  <c r="G20" i="1"/>
  <c r="H21" i="1"/>
  <c r="I21" i="1"/>
  <c r="G21" i="1"/>
  <c r="H20" i="1"/>
  <c r="I20" i="1"/>
  <c r="J20" i="1"/>
  <c r="H23" i="1"/>
  <c r="I23" i="1"/>
  <c r="G22" i="1"/>
  <c r="F43" i="1"/>
  <c r="C43" i="1"/>
  <c r="F42" i="1"/>
  <c r="C42" i="1"/>
  <c r="F41" i="1"/>
  <c r="C41" i="1"/>
  <c r="H41" i="1"/>
  <c r="I41" i="1"/>
  <c r="F40" i="1"/>
  <c r="F33" i="1"/>
  <c r="C33" i="1"/>
  <c r="F32" i="1"/>
  <c r="C32" i="1"/>
  <c r="H32" i="1"/>
  <c r="I32" i="1"/>
  <c r="F31" i="1"/>
  <c r="C31" i="1"/>
  <c r="F30" i="1"/>
  <c r="C30" i="1"/>
  <c r="F8" i="1"/>
  <c r="F9" i="1"/>
  <c r="F10" i="1"/>
  <c r="F7" i="1"/>
  <c r="C8" i="1"/>
  <c r="C9" i="1"/>
  <c r="C10" i="1"/>
  <c r="C7" i="1"/>
  <c r="J21" i="1"/>
  <c r="J22" i="1"/>
  <c r="J23" i="1"/>
  <c r="G24" i="1"/>
  <c r="G30" i="1"/>
  <c r="H40" i="1"/>
  <c r="I40" i="1"/>
  <c r="J40" i="1"/>
  <c r="J41" i="1"/>
  <c r="G7" i="1"/>
  <c r="G40" i="1"/>
  <c r="G41" i="1"/>
  <c r="G32" i="1"/>
  <c r="H31" i="1"/>
  <c r="I31" i="1"/>
  <c r="H24" i="1"/>
  <c r="G10" i="1"/>
  <c r="G9" i="1"/>
  <c r="G43" i="1"/>
  <c r="H42" i="1"/>
  <c r="I42" i="1"/>
  <c r="H30" i="1"/>
  <c r="I30" i="1"/>
  <c r="J30" i="1"/>
  <c r="H43" i="1"/>
  <c r="I43" i="1"/>
  <c r="G42" i="1"/>
  <c r="H33" i="1"/>
  <c r="I33" i="1"/>
  <c r="G33" i="1"/>
  <c r="G31" i="1"/>
  <c r="G8" i="1"/>
  <c r="H7" i="1"/>
  <c r="I7" i="1"/>
  <c r="J7" i="1"/>
  <c r="H10" i="1"/>
  <c r="I10" i="1"/>
  <c r="H9" i="1"/>
  <c r="I9" i="1"/>
  <c r="H8" i="1"/>
  <c r="G44" i="1"/>
  <c r="J31" i="1"/>
  <c r="J32" i="1"/>
  <c r="J33" i="1"/>
  <c r="G34" i="1"/>
  <c r="G11" i="1"/>
  <c r="J42" i="1"/>
  <c r="J43" i="1"/>
  <c r="H44" i="1"/>
  <c r="H34" i="1"/>
  <c r="H11" i="1"/>
  <c r="I8" i="1"/>
  <c r="J8" i="1"/>
  <c r="J9" i="1"/>
  <c r="J10" i="1"/>
</calcChain>
</file>

<file path=xl/sharedStrings.xml><?xml version="1.0" encoding="utf-8"?>
<sst xmlns="http://schemas.openxmlformats.org/spreadsheetml/2006/main" count="73" uniqueCount="23">
  <si>
    <t>Start</t>
  </si>
  <si>
    <t>Distance</t>
  </si>
  <si>
    <t>Start time</t>
  </si>
  <si>
    <t>Minutes</t>
  </si>
  <si>
    <t>hours</t>
  </si>
  <si>
    <t>Days</t>
  </si>
  <si>
    <t>River
Speed</t>
  </si>
  <si>
    <t>Paddler
Speed</t>
  </si>
  <si>
    <t>Total
Speed</t>
  </si>
  <si>
    <t>Time at 
destination</t>
  </si>
  <si>
    <t>River 
Miles</t>
  </si>
  <si>
    <t>Simply update the yellow fields</t>
  </si>
  <si>
    <t>Advanced</t>
  </si>
  <si>
    <t>Intermetiate</t>
  </si>
  <si>
    <t>THESE ARE JUST SOME EXAMPLES</t>
  </si>
  <si>
    <r>
      <rPr>
        <b/>
        <sz val="11"/>
        <color theme="1"/>
        <rFont val="Calibri"/>
        <family val="2"/>
        <scheme val="minor"/>
      </rPr>
      <t>DIRECTIONS</t>
    </r>
    <r>
      <rPr>
        <sz val="11"/>
        <color theme="1"/>
        <rFont val="Calibri"/>
        <family val="2"/>
        <scheme val="minor"/>
      </rPr>
      <t xml:space="preserve"> - Just update the Yellow fields with Start time, River Speed and your speed</t>
    </r>
  </si>
  <si>
    <t>Paddler speed is the average including all stops</t>
  </si>
  <si>
    <t xml:space="preserve">Novice </t>
  </si>
  <si>
    <t xml:space="preserve">Finish </t>
  </si>
  <si>
    <t xml:space="preserve">Finish Irvine </t>
  </si>
  <si>
    <t xml:space="preserve">CP 1 (Roosters Landing) </t>
  </si>
  <si>
    <t>CP 2 (Red Bluff)</t>
  </si>
  <si>
    <t>CP 3 (Woodson Bridge)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</si>
</sst>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165" fontId="0" fillId="4" borderId="0" xfId="0" applyNumberFormat="1" applyFill="1"/>
    <xf numFmtId="0" fontId="0" fillId="5" borderId="0" xfId="0" applyFill="1"/>
    <xf numFmtId="2" fontId="0" fillId="2" borderId="0" xfId="0" applyNumberFormat="1" applyFill="1"/>
    <xf numFmtId="2" fontId="1" fillId="2" borderId="0" xfId="0" applyNumberFormat="1" applyFont="1" applyFill="1"/>
    <xf numFmtId="0" fontId="1" fillId="2" borderId="0" xfId="0" applyFont="1" applyFill="1"/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165" fontId="0" fillId="3" borderId="0" xfId="0" applyNumberFormat="1" applyFill="1"/>
    <xf numFmtId="0" fontId="1" fillId="0" borderId="0" xfId="0" applyFont="1" applyFill="1"/>
    <xf numFmtId="164" fontId="0" fillId="0" borderId="0" xfId="0" applyNumberFormat="1" applyFill="1"/>
    <xf numFmtId="0" fontId="0" fillId="6" borderId="0" xfId="0" applyFill="1"/>
    <xf numFmtId="0" fontId="3" fillId="0" borderId="0" xfId="0" applyFont="1" applyAlignment="1">
      <alignment wrapText="1"/>
    </xf>
    <xf numFmtId="0" fontId="0" fillId="7" borderId="0" xfId="0" applyFill="1"/>
    <xf numFmtId="2" fontId="1" fillId="0" borderId="0" xfId="0" applyNumberFormat="1" applyFont="1" applyFill="1"/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A4" sqref="A4"/>
    </sheetView>
  </sheetViews>
  <sheetFormatPr baseColWidth="10" defaultColWidth="8.83203125" defaultRowHeight="14" x14ac:dyDescent="0"/>
  <cols>
    <col min="1" max="1" width="18.6640625" bestFit="1" customWidth="1"/>
    <col min="2" max="2" width="8" bestFit="1" customWidth="1"/>
    <col min="3" max="3" width="8.1640625" bestFit="1" customWidth="1"/>
    <col min="4" max="4" width="6.33203125" bestFit="1" customWidth="1"/>
    <col min="5" max="5" width="8.5" customWidth="1"/>
    <col min="6" max="6" width="6.33203125" style="1" bestFit="1" customWidth="1"/>
    <col min="7" max="7" width="5.6640625" style="1" bestFit="1" customWidth="1"/>
    <col min="8" max="8" width="7.83203125" style="1" hidden="1" customWidth="1"/>
    <col min="9" max="9" width="5.5" style="1" hidden="1" customWidth="1"/>
    <col min="10" max="10" width="18" style="1" customWidth="1"/>
  </cols>
  <sheetData>
    <row r="1" spans="1:10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>
      <c r="A4" t="s">
        <v>2</v>
      </c>
      <c r="B4" s="14">
        <v>0.29166666666666669</v>
      </c>
      <c r="C4" s="21" t="s">
        <v>16</v>
      </c>
      <c r="D4" s="21"/>
      <c r="E4" s="21"/>
      <c r="F4" s="21"/>
      <c r="G4" s="21"/>
      <c r="H4" s="21"/>
      <c r="I4" s="21"/>
      <c r="J4" s="21"/>
    </row>
    <row r="5" spans="1:10" ht="28">
      <c r="B5" s="11" t="s">
        <v>10</v>
      </c>
      <c r="C5" s="5" t="s">
        <v>1</v>
      </c>
      <c r="D5" s="11" t="s">
        <v>6</v>
      </c>
      <c r="E5" s="18" t="s">
        <v>7</v>
      </c>
      <c r="F5" s="12" t="s">
        <v>8</v>
      </c>
      <c r="G5" s="10" t="s">
        <v>4</v>
      </c>
      <c r="H5" s="15" t="s">
        <v>3</v>
      </c>
      <c r="I5" s="15" t="s">
        <v>5</v>
      </c>
      <c r="J5" s="13" t="s">
        <v>9</v>
      </c>
    </row>
    <row r="6" spans="1:10">
      <c r="A6" s="5" t="s">
        <v>0</v>
      </c>
      <c r="B6">
        <v>298</v>
      </c>
      <c r="C6">
        <v>0</v>
      </c>
      <c r="F6" s="7"/>
      <c r="G6" s="2"/>
      <c r="I6" s="16"/>
      <c r="J6" s="4"/>
    </row>
    <row r="7" spans="1:10">
      <c r="A7" s="5" t="s">
        <v>20</v>
      </c>
      <c r="B7">
        <v>274</v>
      </c>
      <c r="C7">
        <f>B6-B7</f>
        <v>24</v>
      </c>
      <c r="D7" s="3">
        <v>4</v>
      </c>
      <c r="E7" s="3">
        <v>5.5</v>
      </c>
      <c r="F7" s="7">
        <f>D7+E7</f>
        <v>9.5</v>
      </c>
      <c r="G7" s="8">
        <f>C7/F7</f>
        <v>2.5263157894736841</v>
      </c>
      <c r="H7" s="1">
        <f>(C7/F7)*60</f>
        <v>151.57894736842104</v>
      </c>
      <c r="I7" s="16">
        <f>TIME(0,H7,0)</f>
        <v>0.10486111111111111</v>
      </c>
      <c r="J7" s="6">
        <f>B4+I7</f>
        <v>0.39652777777777781</v>
      </c>
    </row>
    <row r="8" spans="1:10">
      <c r="A8" s="5" t="s">
        <v>21</v>
      </c>
      <c r="B8">
        <v>243</v>
      </c>
      <c r="C8">
        <f>B7-B8</f>
        <v>31</v>
      </c>
      <c r="D8" s="3">
        <v>3</v>
      </c>
      <c r="E8" s="3">
        <v>5.5</v>
      </c>
      <c r="F8" s="7">
        <f>D8+E8</f>
        <v>8.5</v>
      </c>
      <c r="G8" s="8">
        <f>C8/F8</f>
        <v>3.6470588235294117</v>
      </c>
      <c r="H8" s="1">
        <f>(C8/F8)*60</f>
        <v>218.8235294117647</v>
      </c>
      <c r="I8" s="16">
        <f>TIME(0,H8,0)</f>
        <v>0.15138888888888888</v>
      </c>
      <c r="J8" s="6">
        <f>J7+I8</f>
        <v>0.54791666666666672</v>
      </c>
    </row>
    <row r="9" spans="1:10">
      <c r="A9" s="5" t="s">
        <v>22</v>
      </c>
      <c r="B9">
        <v>219</v>
      </c>
      <c r="C9">
        <f>B8-B9</f>
        <v>24</v>
      </c>
      <c r="D9" s="3">
        <v>2</v>
      </c>
      <c r="E9" s="3">
        <v>5.5</v>
      </c>
      <c r="F9" s="7">
        <f>D9+E9</f>
        <v>7.5</v>
      </c>
      <c r="G9" s="8">
        <f>C9/F9</f>
        <v>3.2</v>
      </c>
      <c r="H9" s="1">
        <f>(C9/F9)*60</f>
        <v>192</v>
      </c>
      <c r="I9" s="16">
        <f>TIME(0,H9,0)</f>
        <v>0.13333333333333333</v>
      </c>
      <c r="J9" s="6">
        <f>J8+I9</f>
        <v>0.68125000000000002</v>
      </c>
    </row>
    <row r="10" spans="1:10">
      <c r="A10" s="5" t="s">
        <v>18</v>
      </c>
      <c r="B10">
        <v>199</v>
      </c>
      <c r="C10">
        <f>B9-B10</f>
        <v>20</v>
      </c>
      <c r="D10" s="3">
        <v>2</v>
      </c>
      <c r="E10" s="3">
        <v>5.5</v>
      </c>
      <c r="F10" s="7">
        <f>D10+E10</f>
        <v>7.5</v>
      </c>
      <c r="G10" s="8">
        <f>C10/F10</f>
        <v>2.6666666666666665</v>
      </c>
      <c r="H10" s="1">
        <f>(C10/F10)*60</f>
        <v>160</v>
      </c>
      <c r="I10" s="16">
        <f>TIME(0,H10,0)</f>
        <v>0.1111111111111111</v>
      </c>
      <c r="J10" s="6">
        <f>J9+I10</f>
        <v>0.79236111111111107</v>
      </c>
    </row>
    <row r="11" spans="1:10">
      <c r="F11" s="7"/>
      <c r="G11" s="9">
        <f>SUM(G7:G10)</f>
        <v>12.040041279669763</v>
      </c>
      <c r="H11" s="15">
        <f>SUM(H7:H10)</f>
        <v>722.40247678018568</v>
      </c>
      <c r="J11" s="4"/>
    </row>
    <row r="12" spans="1:10">
      <c r="G12" s="20"/>
      <c r="H12" s="15"/>
    </row>
    <row r="13" spans="1:10">
      <c r="G13" s="20"/>
      <c r="H13" s="15"/>
    </row>
    <row r="14" spans="1:10">
      <c r="A14" s="23" t="s">
        <v>14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>
      <c r="A15" s="17" t="s">
        <v>17</v>
      </c>
    </row>
    <row r="16" spans="1:10">
      <c r="A16" s="22" t="s">
        <v>11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>
      <c r="A17" t="s">
        <v>2</v>
      </c>
      <c r="B17" s="14">
        <v>0.25</v>
      </c>
      <c r="C17" s="21" t="s">
        <v>16</v>
      </c>
      <c r="D17" s="21"/>
      <c r="E17" s="21"/>
      <c r="F17" s="21"/>
      <c r="G17" s="21"/>
      <c r="H17" s="21"/>
      <c r="I17" s="21"/>
      <c r="J17" s="21"/>
    </row>
    <row r="18" spans="1:10" ht="28">
      <c r="B18" s="11" t="s">
        <v>10</v>
      </c>
      <c r="C18" s="5" t="s">
        <v>1</v>
      </c>
      <c r="D18" s="11" t="s">
        <v>6</v>
      </c>
      <c r="E18" s="18" t="s">
        <v>7</v>
      </c>
      <c r="F18" s="12" t="s">
        <v>8</v>
      </c>
      <c r="G18" s="10" t="s">
        <v>4</v>
      </c>
      <c r="H18" s="15" t="s">
        <v>3</v>
      </c>
      <c r="I18" s="15" t="s">
        <v>5</v>
      </c>
      <c r="J18" s="13" t="s">
        <v>9</v>
      </c>
    </row>
    <row r="19" spans="1:10">
      <c r="A19" s="5" t="s">
        <v>0</v>
      </c>
      <c r="B19">
        <v>298</v>
      </c>
      <c r="C19">
        <v>0</v>
      </c>
      <c r="F19" s="7"/>
      <c r="G19" s="2"/>
      <c r="I19" s="16"/>
      <c r="J19" s="4"/>
    </row>
    <row r="20" spans="1:10">
      <c r="A20" s="5" t="s">
        <v>20</v>
      </c>
      <c r="B20">
        <v>274</v>
      </c>
      <c r="C20">
        <f>B19-B20</f>
        <v>24</v>
      </c>
      <c r="D20" s="3">
        <v>4</v>
      </c>
      <c r="E20" s="3">
        <v>4</v>
      </c>
      <c r="F20" s="7">
        <f>D20+E20</f>
        <v>8</v>
      </c>
      <c r="G20" s="8">
        <f>C20/F20</f>
        <v>3</v>
      </c>
      <c r="H20" s="1">
        <f>(C20/F20)*60</f>
        <v>180</v>
      </c>
      <c r="I20" s="16">
        <f>TIME(0,H20,0)</f>
        <v>0.125</v>
      </c>
      <c r="J20" s="6">
        <f>B17+I20</f>
        <v>0.375</v>
      </c>
    </row>
    <row r="21" spans="1:10">
      <c r="A21" s="5" t="s">
        <v>21</v>
      </c>
      <c r="B21">
        <v>243</v>
      </c>
      <c r="C21">
        <f>B20-B21</f>
        <v>31</v>
      </c>
      <c r="D21" s="3">
        <v>3</v>
      </c>
      <c r="E21" s="3">
        <v>4</v>
      </c>
      <c r="F21" s="7">
        <f>D21+E21</f>
        <v>7</v>
      </c>
      <c r="G21" s="8">
        <f>C21/F21</f>
        <v>4.4285714285714288</v>
      </c>
      <c r="H21" s="1">
        <f>(C21/F21)*60</f>
        <v>265.71428571428572</v>
      </c>
      <c r="I21" s="16">
        <f>TIME(0,H21,0)</f>
        <v>0.18402777777777779</v>
      </c>
      <c r="J21" s="6">
        <f>J20+I21</f>
        <v>0.55902777777777779</v>
      </c>
    </row>
    <row r="22" spans="1:10">
      <c r="A22" s="5" t="s">
        <v>22</v>
      </c>
      <c r="B22">
        <v>219</v>
      </c>
      <c r="C22">
        <f>B21-B22</f>
        <v>24</v>
      </c>
      <c r="D22" s="3">
        <v>2</v>
      </c>
      <c r="E22" s="3">
        <v>4</v>
      </c>
      <c r="F22" s="7">
        <f>D22+E22</f>
        <v>6</v>
      </c>
      <c r="G22" s="8">
        <f>C22/F22</f>
        <v>4</v>
      </c>
      <c r="H22" s="1">
        <f>(C22/F22)*60</f>
        <v>240</v>
      </c>
      <c r="I22" s="16">
        <f>TIME(0,H22,0)</f>
        <v>0.16666666666666666</v>
      </c>
      <c r="J22" s="6">
        <f>J21+I22</f>
        <v>0.72569444444444442</v>
      </c>
    </row>
    <row r="23" spans="1:10">
      <c r="A23" s="5" t="s">
        <v>19</v>
      </c>
      <c r="B23">
        <v>199</v>
      </c>
      <c r="C23">
        <f>B22-B23</f>
        <v>20</v>
      </c>
      <c r="D23" s="3">
        <v>2</v>
      </c>
      <c r="E23" s="3">
        <v>4</v>
      </c>
      <c r="F23" s="7">
        <f>D23+E23</f>
        <v>6</v>
      </c>
      <c r="G23" s="8">
        <f>C23/F23</f>
        <v>3.3333333333333335</v>
      </c>
      <c r="H23" s="1">
        <f>(C23/F23)*60</f>
        <v>200</v>
      </c>
      <c r="I23" s="16">
        <f>TIME(0,H23,0)</f>
        <v>0.1388888888888889</v>
      </c>
      <c r="J23" s="6">
        <f>J22+I23</f>
        <v>0.86458333333333326</v>
      </c>
    </row>
    <row r="24" spans="1:10">
      <c r="F24" s="7"/>
      <c r="G24" s="9">
        <f>SUM(G20:G23)</f>
        <v>14.761904761904763</v>
      </c>
      <c r="H24" s="15">
        <f>SUM(H20:H23)</f>
        <v>885.71428571428578</v>
      </c>
      <c r="J24" s="4"/>
    </row>
    <row r="25" spans="1:10">
      <c r="A25" s="17" t="s">
        <v>13</v>
      </c>
    </row>
    <row r="26" spans="1:10">
      <c r="A26" s="22" t="s">
        <v>11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t="s">
        <v>2</v>
      </c>
      <c r="B27" s="14">
        <v>0.29166666666666669</v>
      </c>
      <c r="C27" s="21" t="s">
        <v>16</v>
      </c>
      <c r="D27" s="21"/>
      <c r="E27" s="21"/>
      <c r="F27" s="21"/>
      <c r="G27" s="21"/>
      <c r="H27" s="21"/>
      <c r="I27" s="21"/>
      <c r="J27" s="21"/>
    </row>
    <row r="28" spans="1:10" ht="28">
      <c r="B28" s="11" t="s">
        <v>10</v>
      </c>
      <c r="C28" s="5" t="s">
        <v>1</v>
      </c>
      <c r="D28" s="11" t="s">
        <v>6</v>
      </c>
      <c r="E28" s="18" t="s">
        <v>7</v>
      </c>
      <c r="F28" s="12" t="s">
        <v>8</v>
      </c>
      <c r="G28" s="10" t="s">
        <v>4</v>
      </c>
      <c r="H28" s="15" t="s">
        <v>3</v>
      </c>
      <c r="I28" s="15" t="s">
        <v>5</v>
      </c>
      <c r="J28" s="13" t="s">
        <v>9</v>
      </c>
    </row>
    <row r="29" spans="1:10">
      <c r="A29" s="5" t="s">
        <v>0</v>
      </c>
      <c r="B29">
        <v>298</v>
      </c>
      <c r="C29">
        <v>0</v>
      </c>
      <c r="F29" s="7"/>
      <c r="G29" s="2"/>
      <c r="I29" s="16"/>
      <c r="J29" s="4"/>
    </row>
    <row r="30" spans="1:10">
      <c r="A30" s="5" t="s">
        <v>20</v>
      </c>
      <c r="B30">
        <v>274</v>
      </c>
      <c r="C30">
        <f>B29-B30</f>
        <v>24</v>
      </c>
      <c r="D30" s="3">
        <v>4</v>
      </c>
      <c r="E30" s="3">
        <v>5</v>
      </c>
      <c r="F30" s="7">
        <f>D30+E30</f>
        <v>9</v>
      </c>
      <c r="G30" s="8">
        <f>C30/F30</f>
        <v>2.6666666666666665</v>
      </c>
      <c r="H30" s="1">
        <f>(C30/F30)*60</f>
        <v>160</v>
      </c>
      <c r="I30" s="16">
        <f>TIME(0,H30,0)</f>
        <v>0.1111111111111111</v>
      </c>
      <c r="J30" s="6">
        <f>B27+I30</f>
        <v>0.40277777777777779</v>
      </c>
    </row>
    <row r="31" spans="1:10">
      <c r="A31" s="5" t="s">
        <v>21</v>
      </c>
      <c r="B31">
        <v>243</v>
      </c>
      <c r="C31">
        <f>B30-B31</f>
        <v>31</v>
      </c>
      <c r="D31" s="3">
        <v>3</v>
      </c>
      <c r="E31" s="3">
        <v>5</v>
      </c>
      <c r="F31" s="7">
        <f>D31+E31</f>
        <v>8</v>
      </c>
      <c r="G31" s="8">
        <f>C31/F31</f>
        <v>3.875</v>
      </c>
      <c r="H31" s="1">
        <f>(C31/F31)*60</f>
        <v>232.5</v>
      </c>
      <c r="I31" s="16">
        <f>TIME(0,H31,0)</f>
        <v>0.16111111111111112</v>
      </c>
      <c r="J31" s="6">
        <f>J30+I31</f>
        <v>0.56388888888888888</v>
      </c>
    </row>
    <row r="32" spans="1:10">
      <c r="A32" s="5" t="s">
        <v>22</v>
      </c>
      <c r="B32">
        <v>219</v>
      </c>
      <c r="C32">
        <f>B31-B32</f>
        <v>24</v>
      </c>
      <c r="D32" s="3">
        <v>2</v>
      </c>
      <c r="E32" s="3">
        <v>5</v>
      </c>
      <c r="F32" s="7">
        <f>D32+E32</f>
        <v>7</v>
      </c>
      <c r="G32" s="8">
        <f>C32/F32</f>
        <v>3.4285714285714284</v>
      </c>
      <c r="H32" s="1">
        <f>(C32/F32)*60</f>
        <v>205.71428571428569</v>
      </c>
      <c r="I32" s="16">
        <f>TIME(0,H32,0)</f>
        <v>0.1423611111111111</v>
      </c>
      <c r="J32" s="6">
        <f>J31+I32</f>
        <v>0.70625000000000004</v>
      </c>
    </row>
    <row r="33" spans="1:10">
      <c r="A33" s="5" t="s">
        <v>18</v>
      </c>
      <c r="B33">
        <v>199</v>
      </c>
      <c r="C33">
        <f>B32-B33</f>
        <v>20</v>
      </c>
      <c r="D33" s="3">
        <v>2</v>
      </c>
      <c r="E33" s="3">
        <v>5</v>
      </c>
      <c r="F33" s="7">
        <f>D33+E33</f>
        <v>7</v>
      </c>
      <c r="G33" s="8">
        <f>C33/F33</f>
        <v>2.8571428571428572</v>
      </c>
      <c r="H33" s="1">
        <f>(C33/F33)*60</f>
        <v>171.42857142857144</v>
      </c>
      <c r="I33" s="16">
        <f>TIME(0,H33,0)</f>
        <v>0.11875000000000001</v>
      </c>
      <c r="J33" s="6">
        <f>J32+I33</f>
        <v>0.82500000000000007</v>
      </c>
    </row>
    <row r="34" spans="1:10">
      <c r="F34" s="7"/>
      <c r="G34" s="9">
        <f>SUM(G30:G33)</f>
        <v>12.827380952380953</v>
      </c>
      <c r="H34" s="15">
        <f>SUM(H30:H33)</f>
        <v>769.64285714285711</v>
      </c>
      <c r="J34" s="4"/>
    </row>
    <row r="35" spans="1:10">
      <c r="A35" s="17" t="s">
        <v>12</v>
      </c>
    </row>
    <row r="36" spans="1:10">
      <c r="A36" s="22" t="s">
        <v>11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t="s">
        <v>2</v>
      </c>
      <c r="B37" s="14">
        <v>0.29166666666666669</v>
      </c>
      <c r="C37" s="21" t="s">
        <v>16</v>
      </c>
      <c r="D37" s="21"/>
      <c r="E37" s="21"/>
      <c r="F37" s="21"/>
      <c r="G37" s="21"/>
      <c r="H37" s="21"/>
      <c r="I37" s="21"/>
      <c r="J37" s="21"/>
    </row>
    <row r="38" spans="1:10" ht="28">
      <c r="B38" s="11" t="s">
        <v>10</v>
      </c>
      <c r="C38" s="5" t="s">
        <v>1</v>
      </c>
      <c r="D38" s="11" t="s">
        <v>6</v>
      </c>
      <c r="E38" s="18" t="s">
        <v>7</v>
      </c>
      <c r="F38" s="12" t="s">
        <v>8</v>
      </c>
      <c r="G38" s="10" t="s">
        <v>4</v>
      </c>
      <c r="H38" s="15" t="s">
        <v>3</v>
      </c>
      <c r="I38" s="15" t="s">
        <v>5</v>
      </c>
      <c r="J38" s="13" t="s">
        <v>9</v>
      </c>
    </row>
    <row r="39" spans="1:10">
      <c r="A39" s="5" t="s">
        <v>0</v>
      </c>
      <c r="B39">
        <v>298</v>
      </c>
      <c r="C39">
        <v>0</v>
      </c>
      <c r="F39" s="7"/>
      <c r="G39" s="2"/>
      <c r="I39" s="16"/>
      <c r="J39" s="4"/>
    </row>
    <row r="40" spans="1:10">
      <c r="A40" s="5" t="s">
        <v>20</v>
      </c>
      <c r="B40">
        <v>274</v>
      </c>
      <c r="C40">
        <f>B39-B40</f>
        <v>24</v>
      </c>
      <c r="D40" s="3">
        <v>4</v>
      </c>
      <c r="E40" s="3">
        <v>6</v>
      </c>
      <c r="F40" s="7">
        <f>D40+E40</f>
        <v>10</v>
      </c>
      <c r="G40" s="8">
        <f>C40/F40</f>
        <v>2.4</v>
      </c>
      <c r="H40" s="1">
        <f>(C40/F40)*60</f>
        <v>144</v>
      </c>
      <c r="I40" s="16">
        <f>TIME(0,H40,0)</f>
        <v>9.9999999999999992E-2</v>
      </c>
      <c r="J40" s="6">
        <f>B37+I40</f>
        <v>0.39166666666666666</v>
      </c>
    </row>
    <row r="41" spans="1:10">
      <c r="A41" s="5" t="s">
        <v>21</v>
      </c>
      <c r="B41">
        <v>243</v>
      </c>
      <c r="C41">
        <f>B40-B41</f>
        <v>31</v>
      </c>
      <c r="D41" s="3">
        <v>3</v>
      </c>
      <c r="E41" s="3">
        <v>6</v>
      </c>
      <c r="F41" s="7">
        <f>D41+E41</f>
        <v>9</v>
      </c>
      <c r="G41" s="8">
        <f>C41/F41</f>
        <v>3.4444444444444446</v>
      </c>
      <c r="H41" s="1">
        <f>(C41/F41)*60</f>
        <v>206.66666666666669</v>
      </c>
      <c r="I41" s="16">
        <f>TIME(0,H41,0)</f>
        <v>0.14305555555555555</v>
      </c>
      <c r="J41" s="6">
        <f>J40+I41</f>
        <v>0.53472222222222221</v>
      </c>
    </row>
    <row r="42" spans="1:10">
      <c r="A42" s="5" t="s">
        <v>22</v>
      </c>
      <c r="B42">
        <v>219</v>
      </c>
      <c r="C42">
        <f>B41-B42</f>
        <v>24</v>
      </c>
      <c r="D42" s="3">
        <v>2</v>
      </c>
      <c r="E42" s="3">
        <v>6</v>
      </c>
      <c r="F42" s="7">
        <f>D42+E42</f>
        <v>8</v>
      </c>
      <c r="G42" s="8">
        <f>C42/F42</f>
        <v>3</v>
      </c>
      <c r="H42" s="1">
        <f>(C42/F42)*60</f>
        <v>180</v>
      </c>
      <c r="I42" s="16">
        <f>TIME(0,H42,0)</f>
        <v>0.125</v>
      </c>
      <c r="J42" s="6">
        <f>J41+I42</f>
        <v>0.65972222222222221</v>
      </c>
    </row>
    <row r="43" spans="1:10">
      <c r="A43" s="5" t="s">
        <v>18</v>
      </c>
      <c r="B43">
        <v>199</v>
      </c>
      <c r="C43">
        <f>B42-B43</f>
        <v>20</v>
      </c>
      <c r="D43" s="3">
        <v>2</v>
      </c>
      <c r="E43" s="3">
        <v>6</v>
      </c>
      <c r="F43" s="7">
        <f>D43+E43</f>
        <v>8</v>
      </c>
      <c r="G43" s="8">
        <f>C43/F43</f>
        <v>2.5</v>
      </c>
      <c r="H43" s="1">
        <f>(C43/F43)*60</f>
        <v>150</v>
      </c>
      <c r="I43" s="16">
        <f>TIME(0,H43,0)</f>
        <v>0.10416666666666667</v>
      </c>
      <c r="J43" s="6">
        <f>J42+I43</f>
        <v>0.76388888888888884</v>
      </c>
    </row>
    <row r="44" spans="1:10">
      <c r="F44" s="7"/>
      <c r="G44" s="9">
        <f>SUM(G40:G43)</f>
        <v>11.344444444444445</v>
      </c>
      <c r="H44" s="15">
        <f>SUM(H40:H43)</f>
        <v>680.66666666666674</v>
      </c>
      <c r="J44" s="4"/>
    </row>
  </sheetData>
  <mergeCells count="9">
    <mergeCell ref="C37:J37"/>
    <mergeCell ref="A3:J3"/>
    <mergeCell ref="A26:J26"/>
    <mergeCell ref="A36:J36"/>
    <mergeCell ref="A16:J16"/>
    <mergeCell ref="C17:J17"/>
    <mergeCell ref="C4:J4"/>
    <mergeCell ref="C27:J27"/>
    <mergeCell ref="A14:J1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</dc:creator>
  <cp:lastModifiedBy>Jeffrey Kay</cp:lastModifiedBy>
  <dcterms:created xsi:type="dcterms:W3CDTF">2013-01-03T05:59:15Z</dcterms:created>
  <dcterms:modified xsi:type="dcterms:W3CDTF">2018-10-31T06:15:14Z</dcterms:modified>
</cp:coreProperties>
</file>